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01" sheetId="1" state="visible" r:id="rId2"/>
    <sheet name="list02" sheetId="2" state="visible" r:id="rId3"/>
    <sheet name="list0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<sst xmlns="http://schemas.openxmlformats.org/spreadsheetml/2006/main" count="217" uniqueCount="150">
  <si>
    <t xml:space="preserve">lc=R28C11</t>
  </si>
  <si>
    <t xml:space="preserve">Приложение № 2
к Приказу министра финансов от 27 декабря 2002 г. N 140,
зарегистрированному МЮ 24 января 2003 г. N 1209</t>
  </si>
  <si>
    <t xml:space="preserve">Отчет о финансовых результатах - форма № 2</t>
  </si>
  <si>
    <t xml:space="preserve">на</t>
  </si>
  <si>
    <t xml:space="preserve">год</t>
  </si>
  <si>
    <t xml:space="preserve">квартал</t>
  </si>
  <si>
    <t xml:space="preserve">Коды</t>
  </si>
  <si>
    <t xml:space="preserve">Форма N 1 по ОКУД</t>
  </si>
  <si>
    <t xml:space="preserve">Предприяия, организация</t>
  </si>
  <si>
    <t xml:space="preserve">UZMED-LIZING</t>
  </si>
  <si>
    <t xml:space="preserve">по ОКПО</t>
  </si>
  <si>
    <t xml:space="preserve">Отрасль</t>
  </si>
  <si>
    <t xml:space="preserve">Финанасовая аренда (лизинг)</t>
  </si>
  <si>
    <t xml:space="preserve">по ОКЭД</t>
  </si>
  <si>
    <t xml:space="preserve">Организационно-правовая форма</t>
  </si>
  <si>
    <t xml:space="preserve">по КОПФ</t>
  </si>
  <si>
    <t xml:space="preserve">Форма собственности</t>
  </si>
  <si>
    <t xml:space="preserve">Государственная</t>
  </si>
  <si>
    <t xml:space="preserve">по ОПФ</t>
  </si>
  <si>
    <t xml:space="preserve">Министерства, ведомства и другие</t>
  </si>
  <si>
    <t xml:space="preserve">Межотрасл.объед.,консорциумы,ассоциации</t>
  </si>
  <si>
    <t xml:space="preserve">по СООГУ</t>
  </si>
  <si>
    <t xml:space="preserve">Идентификационный номер налогоплательщика</t>
  </si>
  <si>
    <t xml:space="preserve">ИНН</t>
  </si>
  <si>
    <t xml:space="preserve">Территория</t>
  </si>
  <si>
    <t xml:space="preserve">Юнусобадский р-н</t>
  </si>
  <si>
    <t xml:space="preserve">СОАТО</t>
  </si>
  <si>
    <t xml:space="preserve">Адрес:</t>
  </si>
  <si>
    <t xml:space="preserve">Чинобод кучаси, 57 уй, 7 хонадон.</t>
  </si>
  <si>
    <t xml:space="preserve">Дата высылки</t>
  </si>
  <si>
    <t xml:space="preserve">Единица измерения, тыс. сум.</t>
  </si>
  <si>
    <t xml:space="preserve">Дата получения</t>
  </si>
  <si>
    <t xml:space="preserve">Срок представления</t>
  </si>
  <si>
    <t xml:space="preserve">lc=R33C8</t>
  </si>
  <si>
    <t xml:space="preserve">Наименование показателя</t>
  </si>
  <si>
    <t xml:space="preserve">Код строки</t>
  </si>
  <si>
    <t xml:space="preserve">За соответствующий период прошлого года</t>
  </si>
  <si>
    <t xml:space="preserve">За отчетный период</t>
  </si>
  <si>
    <t xml:space="preserve">Доходы (прибыль)</t>
  </si>
  <si>
    <t xml:space="preserve">Расходы (убытки)</t>
  </si>
  <si>
    <t xml:space="preserve">Чистая выручка от реализации продукции (товаров, работ и услуг)</t>
  </si>
  <si>
    <t xml:space="preserve">010</t>
  </si>
  <si>
    <t xml:space="preserve">x</t>
  </si>
  <si>
    <t xml:space="preserve">Себестоимость реализованной продукции (товаров, работ и услуг)</t>
  </si>
  <si>
    <t xml:space="preserve">020</t>
  </si>
  <si>
    <t xml:space="preserve">Валовая прибыль (убыток) от реализации продукции (товаров, работ и услуг) (стр.010-020)</t>
  </si>
  <si>
    <t xml:space="preserve">030</t>
  </si>
  <si>
    <t xml:space="preserve">х</t>
  </si>
  <si>
    <t xml:space="preserve">Расходы периода, всего (стр.050+060+070+080), в том числе:</t>
  </si>
  <si>
    <t xml:space="preserve">040</t>
  </si>
  <si>
    <t xml:space="preserve">Расходы по реализации</t>
  </si>
  <si>
    <t xml:space="preserve">050</t>
  </si>
  <si>
    <t xml:space="preserve">Административные расходы</t>
  </si>
  <si>
    <t xml:space="preserve">060</t>
  </si>
  <si>
    <t xml:space="preserve">Прочие операционные расходы</t>
  </si>
  <si>
    <t xml:space="preserve">070</t>
  </si>
  <si>
    <t xml:space="preserve">Расходы отчетного периода, вычитаемые из налогооблагаемой прибыли в будущем</t>
  </si>
  <si>
    <t xml:space="preserve">080</t>
  </si>
  <si>
    <t xml:space="preserve">Прочие доходы от основной деятельности</t>
  </si>
  <si>
    <t xml:space="preserve">090</t>
  </si>
  <si>
    <t xml:space="preserve">Прибыль (убыток) от основной деятельности (стр.030-040+090)</t>
  </si>
  <si>
    <t xml:space="preserve">100</t>
  </si>
  <si>
    <t xml:space="preserve">Доходы от финансовой деятельности, всего (стр.120+130+140+150+160), в том числе:</t>
  </si>
  <si>
    <t xml:space="preserve">110</t>
  </si>
  <si>
    <t xml:space="preserve">Доходы в виде дивидендов</t>
  </si>
  <si>
    <t xml:space="preserve">120</t>
  </si>
  <si>
    <t xml:space="preserve">Доходы в виде процентов</t>
  </si>
  <si>
    <t xml:space="preserve">130</t>
  </si>
  <si>
    <t xml:space="preserve">Доходы от финансовой аренды</t>
  </si>
  <si>
    <t xml:space="preserve">140</t>
  </si>
  <si>
    <t xml:space="preserve">Доходы от валютных курсовых разниц</t>
  </si>
  <si>
    <t xml:space="preserve">150</t>
  </si>
  <si>
    <t xml:space="preserve">Прочие доходы от финансовой деятельности</t>
  </si>
  <si>
    <t xml:space="preserve">160</t>
  </si>
  <si>
    <t xml:space="preserve">Расходы по финансовой деятельности (стр.180+190+200+210), в том числе:</t>
  </si>
  <si>
    <t xml:space="preserve">170</t>
  </si>
  <si>
    <t xml:space="preserve">Расходы в виде процентов</t>
  </si>
  <si>
    <t xml:space="preserve">180</t>
  </si>
  <si>
    <t xml:space="preserve">Расходы в виде процентов по финансовой аренде</t>
  </si>
  <si>
    <t xml:space="preserve">190</t>
  </si>
  <si>
    <t xml:space="preserve">Убытки от валютных курсовых разниц</t>
  </si>
  <si>
    <t xml:space="preserve">200</t>
  </si>
  <si>
    <t xml:space="preserve">Прочие расходы по финансовой деятельности</t>
  </si>
  <si>
    <t xml:space="preserve">210</t>
  </si>
  <si>
    <t xml:space="preserve">Прибыль (убыток) от общехозяйственной деятельности (стр.100+110-170)</t>
  </si>
  <si>
    <t xml:space="preserve">220</t>
  </si>
  <si>
    <t xml:space="preserve">Чрезвычайные прибыли и убытки</t>
  </si>
  <si>
    <t xml:space="preserve">230</t>
  </si>
  <si>
    <t xml:space="preserve">Прибыль (убыток) до уплаты налога на прибыль (стр.220+/-230)</t>
  </si>
  <si>
    <t xml:space="preserve">240</t>
  </si>
  <si>
    <t xml:space="preserve">Налог на прибыль</t>
  </si>
  <si>
    <t xml:space="preserve">250</t>
  </si>
  <si>
    <t xml:space="preserve">Прочие налоги и другие обязательные платежи от прибыли</t>
  </si>
  <si>
    <t xml:space="preserve">260</t>
  </si>
  <si>
    <t xml:space="preserve">Чистая прибыль (убыток) отчетного периода (стр.240-250-260)</t>
  </si>
  <si>
    <t xml:space="preserve">270</t>
  </si>
  <si>
    <t xml:space="preserve">Руководитель</t>
  </si>
  <si>
    <t xml:space="preserve">РАХИМОВ МАЛИК ЧУЛПАНОВИЧ</t>
  </si>
  <si>
    <t xml:space="preserve">Главный бухгалтер</t>
  </si>
  <si>
    <t xml:space="preserve">Самойлова Елена Геннадьевна</t>
  </si>
  <si>
    <t xml:space="preserve">lc=R27C6</t>
  </si>
  <si>
    <t xml:space="preserve">СПРАВКА О ПЛАТЕЖАХ В БЮДЖЕТ</t>
  </si>
  <si>
    <t xml:space="preserve">Причитается по расчету за отчетный период</t>
  </si>
  <si>
    <t xml:space="preserve">Фактически внесено из причитающихся по расчету за отчетный период</t>
  </si>
  <si>
    <t xml:space="preserve">Налог на прибыль юридических лиц</t>
  </si>
  <si>
    <t xml:space="preserve">280</t>
  </si>
  <si>
    <t xml:space="preserve">Налог на доходы физических лиц</t>
  </si>
  <si>
    <t xml:space="preserve">290</t>
  </si>
  <si>
    <t xml:space="preserve">в том числе: отчисления в индивидуальные накопительные пенсионные счета граждан</t>
  </si>
  <si>
    <t xml:space="preserve">291</t>
  </si>
  <si>
    <t xml:space="preserve">Налог на благоустройство и развитие социальной инфраструктуры</t>
  </si>
  <si>
    <t xml:space="preserve">300</t>
  </si>
  <si>
    <t xml:space="preserve">Налог на добавленную стоимость</t>
  </si>
  <si>
    <t xml:space="preserve">310</t>
  </si>
  <si>
    <t xml:space="preserve">Акцизный налог</t>
  </si>
  <si>
    <t xml:space="preserve">320</t>
  </si>
  <si>
    <t xml:space="preserve">Налог за пользование недрами</t>
  </si>
  <si>
    <t xml:space="preserve">330</t>
  </si>
  <si>
    <t xml:space="preserve">Налог за пользование водными ресурсами</t>
  </si>
  <si>
    <t xml:space="preserve">340</t>
  </si>
  <si>
    <t xml:space="preserve">Налог на имущество юридических лиц</t>
  </si>
  <si>
    <t xml:space="preserve">350</t>
  </si>
  <si>
    <t xml:space="preserve">Земельный налог с юридических лиц</t>
  </si>
  <si>
    <t xml:space="preserve">360</t>
  </si>
  <si>
    <t xml:space="preserve">Единый налоговый платеж</t>
  </si>
  <si>
    <t xml:space="preserve">370</t>
  </si>
  <si>
    <t xml:space="preserve">Единый земельный налог</t>
  </si>
  <si>
    <t xml:space="preserve">380</t>
  </si>
  <si>
    <t xml:space="preserve">Фиксированный налог</t>
  </si>
  <si>
    <t xml:space="preserve">390</t>
  </si>
  <si>
    <t xml:space="preserve">Прочие налоги</t>
  </si>
  <si>
    <t xml:space="preserve">400</t>
  </si>
  <si>
    <t xml:space="preserve">Обязательные отчисления в Республиканский дорожный фонд</t>
  </si>
  <si>
    <t xml:space="preserve">410</t>
  </si>
  <si>
    <t xml:space="preserve">Обязательные отчисления во внебюджетный Пенсионный фонд</t>
  </si>
  <si>
    <t xml:space="preserve">420</t>
  </si>
  <si>
    <t xml:space="preserve">Обязательные отчисления в Фонд реконструкции,капитального ремонта и оснащения образовательных и медицинских учреждений</t>
  </si>
  <si>
    <t xml:space="preserve">430</t>
  </si>
  <si>
    <t xml:space="preserve">Единый социальный платеж</t>
  </si>
  <si>
    <t xml:space="preserve">440</t>
  </si>
  <si>
    <t xml:space="preserve">Импортные таможенные пошлины</t>
  </si>
  <si>
    <t xml:space="preserve">450</t>
  </si>
  <si>
    <t xml:space="preserve">Сборы в местный бюджет</t>
  </si>
  <si>
    <t xml:space="preserve">460</t>
  </si>
  <si>
    <t xml:space="preserve">Финансовые санкции за просроченные платежи в бюджет</t>
  </si>
  <si>
    <t xml:space="preserve">470</t>
  </si>
  <si>
    <t xml:space="preserve">Всего сумма платежей в бюджет (стр. с 280 по 470 кроме стр. 291)</t>
  </si>
  <si>
    <t xml:space="preserve">480</t>
  </si>
  <si>
    <t xml:space="preserve">  </t>
  </si>
  <si>
    <t xml:space="preserve"> 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</si>
</sst>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19]DD/MM/YYYY"/>
    <numFmt numFmtId="167" formatCode="#,##0.00_ ;[RED]\-#,##0.00\ "/>
  </numFmts>
  <fonts count="7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0"/>
      <color rgb="FFFFFFFF"/>
      <name val="Arial"/>
      <family val="2"/>
      <charset val="204"/>
    </font>
    <font>
      <b val="true"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3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4" borderId="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4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4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4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4" borderId="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4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4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4" fillId="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" fillId="3" borderId="6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4" fillId="3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4" fillId="3" borderId="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3" borderId="5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4" fillId="3" borderId="9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4" fillId="3" borderId="1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4" fillId="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list01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3" activeCellId="0" sqref="B23"/>
    </sheetView>
  </sheetViews>
  <sheetFormatPr defaultRowHeight="12.75" zeroHeight="false" outlineLevelRow="0" outlineLevelCol="0"/>
  <cols>
    <col collapsed="false" customWidth="true" hidden="false" outlineLevel="0" max="1" min="1" style="1" width="1.42"/>
    <col collapsed="false" customWidth="true" hidden="false" outlineLevel="0" max="2" min="2" style="1" width="32"/>
    <col collapsed="false" customWidth="true" hidden="false" outlineLevel="0" max="3" min="3" style="1" width="9.14"/>
    <col collapsed="false" customWidth="true" hidden="false" outlineLevel="0" max="4" min="4" style="1" width="3.86"/>
    <col collapsed="false" customWidth="true" hidden="false" outlineLevel="0" max="5" min="5" style="1" width="9.14"/>
    <col collapsed="false" customWidth="true" hidden="false" outlineLevel="0" max="6" min="6" style="1" width="9.42"/>
    <col collapsed="false" customWidth="true" hidden="false" outlineLevel="0" max="7" min="7" style="1" width="37.57"/>
    <col collapsed="false" customWidth="true" hidden="false" outlineLevel="0" max="8" min="8" style="1" width="18.85"/>
    <col collapsed="false" customWidth="true" hidden="false" outlineLevel="0" max="9" min="9" style="2" width="18.29"/>
    <col collapsed="false" customWidth="true" hidden="false" outlineLevel="0" max="1025" min="10" style="1" width="9.14"/>
  </cols>
  <sheetData>
    <row r="1" customFormat="false" ht="12.75" hidden="false" customHeight="false" outlineLevel="0" collapsed="false">
      <c r="A1" s="3" t="s">
        <v>0</v>
      </c>
      <c r="B1" s="4"/>
      <c r="C1" s="4"/>
      <c r="D1" s="4"/>
      <c r="E1" s="4"/>
      <c r="F1" s="4"/>
      <c r="G1" s="4"/>
      <c r="H1" s="4"/>
      <c r="I1" s="4"/>
    </row>
    <row r="2" customFormat="false" ht="48.75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</row>
    <row r="3" customFormat="false" ht="12.75" hidden="false" customHeight="false" outlineLevel="0" collapsed="false">
      <c r="A3" s="5"/>
      <c r="B3" s="7" t="s">
        <v>2</v>
      </c>
      <c r="C3" s="7"/>
      <c r="D3" s="7"/>
      <c r="E3" s="7"/>
      <c r="F3" s="7"/>
      <c r="G3" s="7"/>
      <c r="H3" s="7"/>
      <c r="I3" s="7"/>
    </row>
    <row r="4" customFormat="false" ht="3.95" hidden="false" customHeight="true" outlineLevel="0" collapsed="false">
      <c r="A4" s="5"/>
      <c r="B4" s="4"/>
      <c r="C4" s="4"/>
      <c r="D4" s="4"/>
      <c r="E4" s="4"/>
      <c r="F4" s="4"/>
      <c r="G4" s="4"/>
      <c r="H4" s="4"/>
      <c r="I4" s="4"/>
    </row>
    <row r="5" customFormat="false" ht="12.75" hidden="false" customHeight="true" outlineLevel="0" collapsed="false">
      <c r="A5" s="5"/>
      <c r="B5" s="8" t="s">
        <v>3</v>
      </c>
      <c r="C5" s="9" t="n">
        <v>2020</v>
      </c>
      <c r="D5" s="10" t="s">
        <v>4</v>
      </c>
      <c r="E5" s="9" t="n">
        <v>4</v>
      </c>
      <c r="F5" s="11" t="s">
        <v>5</v>
      </c>
      <c r="G5" s="11"/>
      <c r="H5" s="11"/>
      <c r="I5" s="12" t="s">
        <v>6</v>
      </c>
    </row>
    <row r="6" customFormat="false" ht="12.75" hidden="false" customHeight="false" outlineLevel="0" collapsed="false">
      <c r="A6" s="5"/>
      <c r="B6" s="13" t="s">
        <v>7</v>
      </c>
      <c r="C6" s="13"/>
      <c r="D6" s="13"/>
      <c r="E6" s="13"/>
      <c r="F6" s="13"/>
      <c r="G6" s="13"/>
      <c r="H6" s="13"/>
      <c r="I6" s="14" t="n">
        <v>710002</v>
      </c>
    </row>
    <row r="7" customFormat="false" ht="3.95" hidden="false" customHeight="true" outlineLevel="0" collapsed="false">
      <c r="A7" s="5"/>
      <c r="B7" s="15"/>
      <c r="C7" s="15"/>
      <c r="D7" s="15"/>
      <c r="E7" s="15"/>
      <c r="F7" s="15"/>
      <c r="G7" s="15"/>
      <c r="H7" s="15"/>
      <c r="I7" s="15"/>
    </row>
    <row r="8" customFormat="false" ht="12.75" hidden="false" customHeight="true" outlineLevel="0" collapsed="false">
      <c r="A8" s="5"/>
      <c r="B8" s="16" t="s">
        <v>8</v>
      </c>
      <c r="C8" s="17" t="s">
        <v>9</v>
      </c>
      <c r="D8" s="17"/>
      <c r="E8" s="17"/>
      <c r="F8" s="17"/>
      <c r="G8" s="17"/>
      <c r="H8" s="6" t="s">
        <v>10</v>
      </c>
      <c r="I8" s="18" t="n">
        <v>22355525</v>
      </c>
    </row>
    <row r="9" customFormat="false" ht="3.95" hidden="false" customHeight="true" outlineLevel="0" collapsed="false">
      <c r="A9" s="5"/>
      <c r="B9" s="15"/>
      <c r="C9" s="15"/>
      <c r="D9" s="15"/>
      <c r="E9" s="15"/>
      <c r="F9" s="15"/>
      <c r="G9" s="15"/>
      <c r="H9" s="15"/>
      <c r="I9" s="15"/>
    </row>
    <row r="10" customFormat="false" ht="12.75" hidden="false" customHeight="true" outlineLevel="0" collapsed="false">
      <c r="A10" s="5"/>
      <c r="B10" s="16" t="s">
        <v>11</v>
      </c>
      <c r="C10" s="17" t="s">
        <v>12</v>
      </c>
      <c r="D10" s="17"/>
      <c r="E10" s="17"/>
      <c r="F10" s="17"/>
      <c r="G10" s="17"/>
      <c r="H10" s="8" t="s">
        <v>13</v>
      </c>
      <c r="I10" s="19" t="n">
        <v>64910</v>
      </c>
    </row>
    <row r="11" customFormat="false" ht="3.95" hidden="false" customHeight="true" outlineLevel="0" collapsed="false">
      <c r="A11" s="5"/>
      <c r="B11" s="15"/>
      <c r="C11" s="15"/>
      <c r="D11" s="15"/>
      <c r="E11" s="15"/>
      <c r="F11" s="15"/>
      <c r="G11" s="15"/>
      <c r="H11" s="15"/>
      <c r="I11" s="15"/>
    </row>
    <row r="12" customFormat="false" ht="12.75" hidden="false" customHeight="false" outlineLevel="0" collapsed="false">
      <c r="A12" s="5"/>
      <c r="B12" s="16" t="s">
        <v>14</v>
      </c>
      <c r="C12" s="17"/>
      <c r="D12" s="17"/>
      <c r="E12" s="17"/>
      <c r="F12" s="17"/>
      <c r="G12" s="17"/>
      <c r="H12" s="6" t="s">
        <v>15</v>
      </c>
      <c r="I12" s="19" t="n">
        <v>1150</v>
      </c>
    </row>
    <row r="13" customFormat="false" ht="3.95" hidden="false" customHeight="true" outlineLevel="0" collapsed="false">
      <c r="A13" s="5"/>
      <c r="B13" s="15"/>
      <c r="C13" s="15"/>
      <c r="D13" s="15"/>
      <c r="E13" s="15"/>
      <c r="F13" s="15"/>
      <c r="G13" s="15"/>
      <c r="H13" s="15"/>
      <c r="I13" s="15"/>
    </row>
    <row r="14" customFormat="false" ht="12.75" hidden="false" customHeight="true" outlineLevel="0" collapsed="false">
      <c r="A14" s="5"/>
      <c r="B14" s="16" t="s">
        <v>16</v>
      </c>
      <c r="C14" s="17" t="s">
        <v>17</v>
      </c>
      <c r="D14" s="17"/>
      <c r="E14" s="17"/>
      <c r="F14" s="17"/>
      <c r="G14" s="17"/>
      <c r="H14" s="6" t="s">
        <v>18</v>
      </c>
      <c r="I14" s="19" t="n">
        <v>153</v>
      </c>
    </row>
    <row r="15" customFormat="false" ht="3.95" hidden="false" customHeight="true" outlineLevel="0" collapsed="false">
      <c r="A15" s="5"/>
      <c r="B15" s="15"/>
      <c r="C15" s="15"/>
      <c r="D15" s="15"/>
      <c r="E15" s="15"/>
      <c r="F15" s="15"/>
      <c r="G15" s="15"/>
      <c r="H15" s="15"/>
      <c r="I15" s="15"/>
    </row>
    <row r="16" customFormat="false" ht="12.75" hidden="false" customHeight="true" outlineLevel="0" collapsed="false">
      <c r="A16" s="5"/>
      <c r="B16" s="16" t="s">
        <v>19</v>
      </c>
      <c r="C16" s="17" t="s">
        <v>20</v>
      </c>
      <c r="D16" s="17"/>
      <c r="E16" s="17"/>
      <c r="F16" s="17"/>
      <c r="G16" s="17"/>
      <c r="H16" s="6" t="s">
        <v>21</v>
      </c>
      <c r="I16" s="19" t="n">
        <v>7794</v>
      </c>
    </row>
    <row r="17" customFormat="false" ht="3.95" hidden="false" customHeight="true" outlineLevel="0" collapsed="false">
      <c r="A17" s="5"/>
      <c r="B17" s="15"/>
      <c r="C17" s="15"/>
      <c r="D17" s="15"/>
      <c r="E17" s="15"/>
      <c r="F17" s="15"/>
      <c r="G17" s="15"/>
      <c r="H17" s="15"/>
      <c r="I17" s="15"/>
    </row>
    <row r="18" customFormat="false" ht="12.75" hidden="false" customHeight="true" outlineLevel="0" collapsed="false">
      <c r="A18" s="5"/>
      <c r="B18" s="20" t="s">
        <v>22</v>
      </c>
      <c r="C18" s="20"/>
      <c r="D18" s="20"/>
      <c r="E18" s="20"/>
      <c r="F18" s="20"/>
      <c r="G18" s="20"/>
      <c r="H18" s="6" t="s">
        <v>23</v>
      </c>
      <c r="I18" s="19" t="n">
        <v>300788395</v>
      </c>
    </row>
    <row r="19" customFormat="false" ht="3.95" hidden="false" customHeight="true" outlineLevel="0" collapsed="false">
      <c r="A19" s="5"/>
      <c r="B19" s="15"/>
      <c r="C19" s="15"/>
      <c r="D19" s="15"/>
      <c r="E19" s="15"/>
      <c r="F19" s="15"/>
      <c r="G19" s="15"/>
      <c r="H19" s="15"/>
      <c r="I19" s="15"/>
    </row>
    <row r="20" customFormat="false" ht="12.75" hidden="false" customHeight="true" outlineLevel="0" collapsed="false">
      <c r="A20" s="5"/>
      <c r="B20" s="16" t="s">
        <v>24</v>
      </c>
      <c r="C20" s="17" t="s">
        <v>25</v>
      </c>
      <c r="D20" s="17"/>
      <c r="E20" s="17"/>
      <c r="F20" s="17"/>
      <c r="G20" s="17"/>
      <c r="H20" s="6" t="s">
        <v>26</v>
      </c>
      <c r="I20" s="19" t="n">
        <v>1726266</v>
      </c>
    </row>
    <row r="21" customFormat="false" ht="3.95" hidden="false" customHeight="true" outlineLevel="0" collapsed="false">
      <c r="A21" s="5"/>
      <c r="B21" s="15"/>
      <c r="C21" s="15"/>
      <c r="D21" s="15"/>
      <c r="E21" s="15"/>
      <c r="F21" s="15"/>
      <c r="G21" s="15"/>
      <c r="H21" s="15"/>
      <c r="I21" s="15"/>
    </row>
    <row r="22" customFormat="false" ht="12.75" hidden="false" customHeight="true" outlineLevel="0" collapsed="false">
      <c r="A22" s="5"/>
      <c r="B22" s="16" t="s">
        <v>27</v>
      </c>
      <c r="C22" s="17" t="s">
        <v>28</v>
      </c>
      <c r="D22" s="17"/>
      <c r="E22" s="17"/>
      <c r="F22" s="17"/>
      <c r="G22" s="17"/>
      <c r="H22" s="6" t="s">
        <v>29</v>
      </c>
      <c r="I22" s="21" t="n">
        <v>44228</v>
      </c>
    </row>
    <row r="23" customFormat="false" ht="3.95" hidden="false" customHeight="true" outlineLevel="0" collapsed="false">
      <c r="A23" s="5"/>
      <c r="B23" s="15"/>
      <c r="C23" s="15"/>
      <c r="D23" s="15"/>
      <c r="E23" s="15"/>
      <c r="F23" s="15"/>
      <c r="G23" s="15"/>
      <c r="H23" s="15"/>
      <c r="I23" s="15"/>
    </row>
    <row r="24" customFormat="false" ht="12.75" hidden="false" customHeight="true" outlineLevel="0" collapsed="false">
      <c r="A24" s="5"/>
      <c r="B24" s="20" t="s">
        <v>30</v>
      </c>
      <c r="C24" s="20"/>
      <c r="D24" s="20"/>
      <c r="E24" s="20"/>
      <c r="F24" s="20"/>
      <c r="G24" s="20"/>
      <c r="H24" s="8" t="s">
        <v>31</v>
      </c>
      <c r="I24" s="21"/>
    </row>
    <row r="25" customFormat="false" ht="3.95" hidden="false" customHeight="true" outlineLevel="0" collapsed="false">
      <c r="A25" s="5"/>
      <c r="B25" s="15"/>
      <c r="C25" s="15"/>
      <c r="D25" s="15"/>
      <c r="E25" s="15"/>
      <c r="F25" s="15"/>
      <c r="G25" s="15"/>
      <c r="H25" s="15"/>
      <c r="I25" s="15"/>
    </row>
    <row r="26" customFormat="false" ht="12.75" hidden="false" customHeight="true" outlineLevel="0" collapsed="false">
      <c r="A26" s="5"/>
      <c r="B26" s="22" t="s">
        <v>32</v>
      </c>
      <c r="C26" s="22"/>
      <c r="D26" s="22"/>
      <c r="E26" s="22"/>
      <c r="F26" s="22"/>
      <c r="G26" s="22"/>
      <c r="H26" s="22"/>
      <c r="I26" s="21" t="n">
        <v>44256</v>
      </c>
    </row>
  </sheetData>
  <mergeCells count="26">
    <mergeCell ref="B1:I1"/>
    <mergeCell ref="B2:I2"/>
    <mergeCell ref="B3:I3"/>
    <mergeCell ref="B4:I4"/>
    <mergeCell ref="F5:H5"/>
    <mergeCell ref="B6:H6"/>
    <mergeCell ref="B7:I7"/>
    <mergeCell ref="C8:G8"/>
    <mergeCell ref="B9:I9"/>
    <mergeCell ref="C10:G10"/>
    <mergeCell ref="B11:I11"/>
    <mergeCell ref="C12:G12"/>
    <mergeCell ref="B13:I13"/>
    <mergeCell ref="C14:G14"/>
    <mergeCell ref="B15:I15"/>
    <mergeCell ref="C16:G16"/>
    <mergeCell ref="B17:I17"/>
    <mergeCell ref="B18:G18"/>
    <mergeCell ref="B19:I19"/>
    <mergeCell ref="C20:G20"/>
    <mergeCell ref="B21:I21"/>
    <mergeCell ref="C22:G22"/>
    <mergeCell ref="B23:I23"/>
    <mergeCell ref="B24:G24"/>
    <mergeCell ref="B25:I25"/>
    <mergeCell ref="B26:H26"/>
  </mergeCells>
  <printOptions headings="false" gridLines="false" gridLinesSet="true" horizontalCentered="tru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38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F21" activeCellId="0" sqref="F21"/>
    </sheetView>
  </sheetViews>
  <sheetFormatPr defaultRowHeight="12.75" zeroHeight="false" outlineLevelRow="0" outlineLevelCol="0"/>
  <cols>
    <col collapsed="false" customWidth="true" hidden="false" outlineLevel="0" max="1" min="1" style="23" width="0.86"/>
    <col collapsed="false" customWidth="true" hidden="false" outlineLevel="0" max="2" min="2" style="23" width="64.86"/>
    <col collapsed="false" customWidth="true" hidden="false" outlineLevel="0" max="3" min="3" style="23" width="7.86"/>
    <col collapsed="false" customWidth="true" hidden="false" outlineLevel="0" max="4" min="4" style="23" width="17.71"/>
    <col collapsed="false" customWidth="true" hidden="false" outlineLevel="0" max="5" min="5" style="24" width="17.71"/>
    <col collapsed="false" customWidth="true" hidden="false" outlineLevel="0" max="7" min="6" style="25" width="17.71"/>
    <col collapsed="false" customWidth="true" hidden="false" outlineLevel="0" max="8" min="8" style="23" width="0.86"/>
    <col collapsed="false" customWidth="true" hidden="false" outlineLevel="0" max="9" min="9" style="23" width="9.71"/>
    <col collapsed="false" customWidth="true" hidden="false" outlineLevel="0" max="1025" min="10" style="23" width="9.14"/>
  </cols>
  <sheetData>
    <row r="1" customFormat="false" ht="12.75" hidden="false" customHeight="false" outlineLevel="0" collapsed="false">
      <c r="A1" s="26" t="s">
        <v>33</v>
      </c>
      <c r="B1" s="24"/>
      <c r="C1" s="24"/>
      <c r="D1" s="24"/>
      <c r="F1" s="24"/>
      <c r="G1" s="24"/>
    </row>
    <row r="2" customFormat="false" ht="20.1" hidden="false" customHeight="true" outlineLevel="0" collapsed="false">
      <c r="B2" s="27" t="s">
        <v>2</v>
      </c>
      <c r="C2" s="27"/>
      <c r="D2" s="27"/>
      <c r="E2" s="27"/>
      <c r="F2" s="27"/>
      <c r="G2" s="27"/>
    </row>
    <row r="3" s="24" customFormat="true" ht="27" hidden="false" customHeight="true" outlineLevel="0" collapsed="false">
      <c r="B3" s="28" t="s">
        <v>34</v>
      </c>
      <c r="C3" s="28" t="s">
        <v>35</v>
      </c>
      <c r="D3" s="28" t="s">
        <v>36</v>
      </c>
      <c r="E3" s="28"/>
      <c r="F3" s="29" t="s">
        <v>37</v>
      </c>
      <c r="G3" s="29"/>
    </row>
    <row r="4" s="24" customFormat="true" ht="12.75" hidden="false" customHeight="false" outlineLevel="0" collapsed="false">
      <c r="B4" s="28"/>
      <c r="C4" s="28"/>
      <c r="D4" s="28" t="s">
        <v>38</v>
      </c>
      <c r="E4" s="28" t="s">
        <v>39</v>
      </c>
      <c r="F4" s="29" t="s">
        <v>38</v>
      </c>
      <c r="G4" s="29" t="s">
        <v>39</v>
      </c>
    </row>
    <row r="5" customFormat="false" ht="12.75" hidden="false" customHeight="false" outlineLevel="0" collapsed="false">
      <c r="B5" s="30" t="n">
        <v>1</v>
      </c>
      <c r="C5" s="30" t="n">
        <v>2</v>
      </c>
      <c r="D5" s="30" t="n">
        <v>3</v>
      </c>
      <c r="E5" s="30" t="n">
        <v>4</v>
      </c>
      <c r="F5" s="31" t="n">
        <v>5</v>
      </c>
      <c r="G5" s="31" t="n">
        <v>6</v>
      </c>
    </row>
    <row r="6" customFormat="false" ht="12.75" hidden="false" customHeight="false" outlineLevel="0" collapsed="false">
      <c r="B6" s="32" t="s">
        <v>40</v>
      </c>
      <c r="C6" s="33" t="s">
        <v>41</v>
      </c>
      <c r="D6" s="34" t="n">
        <v>738914.37</v>
      </c>
      <c r="E6" s="35" t="s">
        <v>42</v>
      </c>
      <c r="F6" s="34" t="n">
        <v>799361.67</v>
      </c>
      <c r="G6" s="35" t="s">
        <v>42</v>
      </c>
    </row>
    <row r="7" customFormat="false" ht="12.75" hidden="false" customHeight="false" outlineLevel="0" collapsed="false">
      <c r="B7" s="32" t="s">
        <v>43</v>
      </c>
      <c r="C7" s="33" t="s">
        <v>44</v>
      </c>
      <c r="D7" s="35" t="s">
        <v>42</v>
      </c>
      <c r="E7" s="34" t="n">
        <v>0</v>
      </c>
      <c r="F7" s="35" t="s">
        <v>42</v>
      </c>
      <c r="G7" s="34" t="n">
        <v>0</v>
      </c>
    </row>
    <row r="8" customFormat="false" ht="25.5" hidden="false" customHeight="false" outlineLevel="0" collapsed="false">
      <c r="B8" s="32" t="s">
        <v>45</v>
      </c>
      <c r="C8" s="33" t="s">
        <v>46</v>
      </c>
      <c r="D8" s="36" t="n">
        <f aca="false">D6-E7</f>
        <v>738914.37</v>
      </c>
      <c r="E8" s="35" t="s">
        <v>47</v>
      </c>
      <c r="F8" s="36" t="n">
        <f aca="false">F6-G7</f>
        <v>799361.67</v>
      </c>
      <c r="G8" s="35" t="s">
        <v>47</v>
      </c>
    </row>
    <row r="9" customFormat="false" ht="12.75" hidden="false" customHeight="false" outlineLevel="0" collapsed="false">
      <c r="B9" s="32" t="s">
        <v>48</v>
      </c>
      <c r="C9" s="33" t="s">
        <v>49</v>
      </c>
      <c r="D9" s="35" t="s">
        <v>42</v>
      </c>
      <c r="E9" s="36" t="n">
        <f aca="false">E10+E11+E12</f>
        <v>540887.33</v>
      </c>
      <c r="F9" s="35" t="s">
        <v>42</v>
      </c>
      <c r="G9" s="36" t="n">
        <f aca="false">G10+G11+G12</f>
        <v>635464.9</v>
      </c>
    </row>
    <row r="10" customFormat="false" ht="12.75" hidden="false" customHeight="false" outlineLevel="0" collapsed="false">
      <c r="B10" s="32" t="s">
        <v>50</v>
      </c>
      <c r="C10" s="33" t="s">
        <v>51</v>
      </c>
      <c r="D10" s="37" t="s">
        <v>42</v>
      </c>
      <c r="E10" s="38" t="n">
        <v>91240.29</v>
      </c>
      <c r="F10" s="37" t="s">
        <v>42</v>
      </c>
      <c r="G10" s="38" t="n">
        <v>58274.31</v>
      </c>
    </row>
    <row r="11" customFormat="false" ht="12.75" hidden="false" customHeight="false" outlineLevel="0" collapsed="false">
      <c r="B11" s="32" t="s">
        <v>52</v>
      </c>
      <c r="C11" s="33" t="s">
        <v>53</v>
      </c>
      <c r="D11" s="37" t="s">
        <v>42</v>
      </c>
      <c r="E11" s="38" t="n">
        <v>334797.51</v>
      </c>
      <c r="F11" s="37" t="s">
        <v>42</v>
      </c>
      <c r="G11" s="38" t="n">
        <v>416455.69</v>
      </c>
    </row>
    <row r="12" customFormat="false" ht="12.75" hidden="false" customHeight="false" outlineLevel="0" collapsed="false">
      <c r="B12" s="32" t="s">
        <v>54</v>
      </c>
      <c r="C12" s="33" t="s">
        <v>55</v>
      </c>
      <c r="D12" s="37" t="s">
        <v>42</v>
      </c>
      <c r="E12" s="38" t="n">
        <v>114849.53</v>
      </c>
      <c r="F12" s="37" t="s">
        <v>42</v>
      </c>
      <c r="G12" s="38" t="n">
        <v>160734.9</v>
      </c>
    </row>
    <row r="13" customFormat="false" ht="25.5" hidden="false" customHeight="false" outlineLevel="0" collapsed="false">
      <c r="B13" s="32" t="s">
        <v>56</v>
      </c>
      <c r="C13" s="33" t="s">
        <v>57</v>
      </c>
      <c r="D13" s="35" t="s">
        <v>42</v>
      </c>
      <c r="E13" s="39" t="s">
        <v>47</v>
      </c>
      <c r="F13" s="35" t="s">
        <v>42</v>
      </c>
      <c r="G13" s="39" t="s">
        <v>47</v>
      </c>
    </row>
    <row r="14" customFormat="false" ht="12.75" hidden="false" customHeight="false" outlineLevel="0" collapsed="false">
      <c r="B14" s="32" t="s">
        <v>58</v>
      </c>
      <c r="C14" s="33" t="s">
        <v>59</v>
      </c>
      <c r="D14" s="38" t="n">
        <v>74687.52</v>
      </c>
      <c r="E14" s="37" t="s">
        <v>42</v>
      </c>
      <c r="F14" s="38" t="n">
        <f aca="false">1659.97+16725.22</f>
        <v>18385.19</v>
      </c>
      <c r="G14" s="37" t="s">
        <v>42</v>
      </c>
    </row>
    <row r="15" customFormat="false" ht="12.75" hidden="false" customHeight="false" outlineLevel="0" collapsed="false">
      <c r="B15" s="32" t="s">
        <v>60</v>
      </c>
      <c r="C15" s="33" t="s">
        <v>61</v>
      </c>
      <c r="D15" s="36" t="n">
        <f aca="false">D8-E9+D14</f>
        <v>272714.56</v>
      </c>
      <c r="E15" s="35" t="s">
        <v>42</v>
      </c>
      <c r="F15" s="36" t="n">
        <f aca="false">F8-G9+F14</f>
        <v>182281.96</v>
      </c>
      <c r="G15" s="35" t="s">
        <v>42</v>
      </c>
    </row>
    <row r="16" customFormat="false" ht="25.5" hidden="false" customHeight="false" outlineLevel="0" collapsed="false">
      <c r="B16" s="32" t="s">
        <v>62</v>
      </c>
      <c r="C16" s="33" t="s">
        <v>63</v>
      </c>
      <c r="D16" s="36" t="n">
        <f aca="false">D20</f>
        <v>5477.38</v>
      </c>
      <c r="E16" s="35" t="s">
        <v>42</v>
      </c>
      <c r="F16" s="36" t="n">
        <f aca="false">F20</f>
        <v>1040.61</v>
      </c>
      <c r="G16" s="35" t="s">
        <v>42</v>
      </c>
    </row>
    <row r="17" customFormat="false" ht="12.75" hidden="false" customHeight="false" outlineLevel="0" collapsed="false">
      <c r="B17" s="32" t="s">
        <v>64</v>
      </c>
      <c r="C17" s="33" t="s">
        <v>65</v>
      </c>
      <c r="D17" s="38"/>
      <c r="E17" s="37" t="s">
        <v>42</v>
      </c>
      <c r="F17" s="38"/>
      <c r="G17" s="37" t="s">
        <v>42</v>
      </c>
    </row>
    <row r="18" customFormat="false" ht="12.75" hidden="false" customHeight="false" outlineLevel="0" collapsed="false">
      <c r="B18" s="32" t="s">
        <v>66</v>
      </c>
      <c r="C18" s="33" t="s">
        <v>67</v>
      </c>
      <c r="D18" s="38" t="s">
        <v>47</v>
      </c>
      <c r="E18" s="37" t="s">
        <v>42</v>
      </c>
      <c r="F18" s="38" t="s">
        <v>47</v>
      </c>
      <c r="G18" s="37" t="s">
        <v>42</v>
      </c>
    </row>
    <row r="19" customFormat="false" ht="12.75" hidden="false" customHeight="false" outlineLevel="0" collapsed="false">
      <c r="B19" s="32" t="s">
        <v>68</v>
      </c>
      <c r="C19" s="33" t="s">
        <v>69</v>
      </c>
      <c r="D19" s="38"/>
      <c r="E19" s="37" t="s">
        <v>42</v>
      </c>
      <c r="F19" s="38"/>
      <c r="G19" s="37" t="s">
        <v>42</v>
      </c>
    </row>
    <row r="20" customFormat="false" ht="12.75" hidden="false" customHeight="false" outlineLevel="0" collapsed="false">
      <c r="B20" s="32" t="s">
        <v>70</v>
      </c>
      <c r="C20" s="33" t="s">
        <v>71</v>
      </c>
      <c r="D20" s="38" t="n">
        <v>5477.38</v>
      </c>
      <c r="E20" s="37" t="s">
        <v>42</v>
      </c>
      <c r="F20" s="38" t="n">
        <v>1040.61</v>
      </c>
      <c r="G20" s="37" t="s">
        <v>42</v>
      </c>
    </row>
    <row r="21" customFormat="false" ht="12.75" hidden="false" customHeight="false" outlineLevel="0" collapsed="false">
      <c r="B21" s="32" t="s">
        <v>72</v>
      </c>
      <c r="C21" s="33" t="s">
        <v>73</v>
      </c>
      <c r="D21" s="38"/>
      <c r="E21" s="37" t="s">
        <v>42</v>
      </c>
      <c r="F21" s="38"/>
      <c r="G21" s="37" t="s">
        <v>42</v>
      </c>
    </row>
    <row r="22" customFormat="false" ht="25.5" hidden="false" customHeight="false" outlineLevel="0" collapsed="false">
      <c r="B22" s="32" t="s">
        <v>74</v>
      </c>
      <c r="C22" s="33" t="s">
        <v>75</v>
      </c>
      <c r="D22" s="35" t="s">
        <v>42</v>
      </c>
      <c r="E22" s="36" t="n">
        <f aca="false">E25+E26</f>
        <v>0.08</v>
      </c>
      <c r="F22" s="35" t="s">
        <v>42</v>
      </c>
      <c r="G22" s="36" t="n">
        <f aca="false">G25+G26</f>
        <v>38.3</v>
      </c>
    </row>
    <row r="23" customFormat="false" ht="12.75" hidden="false" customHeight="false" outlineLevel="0" collapsed="false">
      <c r="B23" s="32" t="s">
        <v>76</v>
      </c>
      <c r="C23" s="33" t="s">
        <v>77</v>
      </c>
      <c r="D23" s="37" t="s">
        <v>47</v>
      </c>
      <c r="E23" s="40" t="s">
        <v>47</v>
      </c>
      <c r="F23" s="37" t="s">
        <v>47</v>
      </c>
      <c r="G23" s="40" t="s">
        <v>47</v>
      </c>
    </row>
    <row r="24" customFormat="false" ht="12.75" hidden="false" customHeight="false" outlineLevel="0" collapsed="false">
      <c r="B24" s="32" t="s">
        <v>78</v>
      </c>
      <c r="C24" s="33" t="s">
        <v>79</v>
      </c>
      <c r="D24" s="35" t="s">
        <v>42</v>
      </c>
      <c r="E24" s="39" t="s">
        <v>47</v>
      </c>
      <c r="F24" s="35" t="s">
        <v>42</v>
      </c>
      <c r="G24" s="39" t="s">
        <v>47</v>
      </c>
    </row>
    <row r="25" customFormat="false" ht="12.75" hidden="false" customHeight="false" outlineLevel="0" collapsed="false">
      <c r="B25" s="32" t="s">
        <v>80</v>
      </c>
      <c r="C25" s="33" t="s">
        <v>81</v>
      </c>
      <c r="D25" s="37" t="s">
        <v>42</v>
      </c>
      <c r="E25" s="38" t="n">
        <v>0.08</v>
      </c>
      <c r="F25" s="37" t="s">
        <v>42</v>
      </c>
      <c r="G25" s="38" t="n">
        <v>38.3</v>
      </c>
    </row>
    <row r="26" customFormat="false" ht="12.75" hidden="false" customHeight="false" outlineLevel="0" collapsed="false">
      <c r="B26" s="32" t="s">
        <v>82</v>
      </c>
      <c r="C26" s="33" t="s">
        <v>83</v>
      </c>
      <c r="D26" s="37" t="s">
        <v>42</v>
      </c>
      <c r="E26" s="40" t="n">
        <v>0</v>
      </c>
      <c r="F26" s="37" t="s">
        <v>42</v>
      </c>
      <c r="G26" s="40" t="n">
        <v>0</v>
      </c>
    </row>
    <row r="27" customFormat="false" ht="25.5" hidden="false" customHeight="false" outlineLevel="0" collapsed="false">
      <c r="B27" s="32" t="s">
        <v>84</v>
      </c>
      <c r="C27" s="33" t="s">
        <v>85</v>
      </c>
      <c r="D27" s="36" t="n">
        <f aca="false">D15+D16-E22</f>
        <v>278191.86</v>
      </c>
      <c r="E27" s="35" t="s">
        <v>47</v>
      </c>
      <c r="F27" s="36" t="n">
        <f aca="false">F15+F16-G22</f>
        <v>183284.27</v>
      </c>
      <c r="G27" s="35" t="s">
        <v>47</v>
      </c>
    </row>
    <row r="28" customFormat="false" ht="12.75" hidden="false" customHeight="false" outlineLevel="0" collapsed="false">
      <c r="B28" s="32" t="s">
        <v>86</v>
      </c>
      <c r="C28" s="33" t="s">
        <v>87</v>
      </c>
      <c r="D28" s="40" t="s">
        <v>47</v>
      </c>
      <c r="E28" s="40" t="s">
        <v>47</v>
      </c>
      <c r="F28" s="40" t="s">
        <v>47</v>
      </c>
      <c r="G28" s="40" t="s">
        <v>47</v>
      </c>
    </row>
    <row r="29" customFormat="false" ht="12.75" hidden="false" customHeight="false" outlineLevel="0" collapsed="false">
      <c r="B29" s="32" t="s">
        <v>88</v>
      </c>
      <c r="C29" s="33" t="s">
        <v>89</v>
      </c>
      <c r="D29" s="36" t="n">
        <f aca="false">D27</f>
        <v>278191.86</v>
      </c>
      <c r="E29" s="35" t="s">
        <v>47</v>
      </c>
      <c r="F29" s="36" t="n">
        <f aca="false">F27</f>
        <v>183284.27</v>
      </c>
      <c r="G29" s="35" t="s">
        <v>47</v>
      </c>
    </row>
    <row r="30" customFormat="false" ht="12.75" hidden="false" customHeight="false" outlineLevel="0" collapsed="false">
      <c r="B30" s="32" t="s">
        <v>90</v>
      </c>
      <c r="C30" s="33" t="s">
        <v>91</v>
      </c>
      <c r="D30" s="37" t="s">
        <v>42</v>
      </c>
      <c r="E30" s="40" t="s">
        <v>47</v>
      </c>
      <c r="F30" s="37" t="s">
        <v>42</v>
      </c>
      <c r="G30" s="40" t="s">
        <v>47</v>
      </c>
    </row>
    <row r="31" customFormat="false" ht="12.75" hidden="false" customHeight="false" outlineLevel="0" collapsed="false">
      <c r="B31" s="32" t="s">
        <v>92</v>
      </c>
      <c r="C31" s="33" t="s">
        <v>93</v>
      </c>
      <c r="D31" s="37" t="s">
        <v>42</v>
      </c>
      <c r="E31" s="38" t="n">
        <v>32763.17</v>
      </c>
      <c r="F31" s="37" t="s">
        <v>42</v>
      </c>
      <c r="G31" s="38" t="n">
        <v>32749.97</v>
      </c>
    </row>
    <row r="32" customFormat="false" ht="12.75" hidden="false" customHeight="false" outlineLevel="0" collapsed="false">
      <c r="B32" s="41" t="s">
        <v>94</v>
      </c>
      <c r="C32" s="33" t="s">
        <v>95</v>
      </c>
      <c r="D32" s="42" t="n">
        <f aca="false">D29-E31</f>
        <v>245428.69</v>
      </c>
      <c r="E32" s="42"/>
      <c r="F32" s="42" t="n">
        <f aca="false">F29-G31</f>
        <v>150534.3</v>
      </c>
      <c r="G32" s="42"/>
      <c r="I32" s="43"/>
    </row>
    <row r="33" customFormat="false" ht="12.75" hidden="false" customHeight="false" outlineLevel="0" collapsed="false">
      <c r="C33" s="44"/>
    </row>
    <row r="34" s="1" customFormat="true" ht="12.75" hidden="false" customHeight="true" outlineLevel="0" collapsed="false">
      <c r="B34" s="45" t="s">
        <v>96</v>
      </c>
      <c r="C34" s="45"/>
      <c r="D34" s="45"/>
      <c r="E34" s="45"/>
      <c r="G34" s="46"/>
    </row>
    <row r="35" s="1" customFormat="true" ht="12.75" hidden="false" customHeight="true" outlineLevel="0" collapsed="false">
      <c r="B35" s="47" t="s">
        <v>97</v>
      </c>
      <c r="C35" s="47"/>
      <c r="D35" s="47"/>
      <c r="E35" s="47"/>
    </row>
    <row r="36" s="1" customFormat="true" ht="12.75" hidden="false" customHeight="true" outlineLevel="0" collapsed="false">
      <c r="B36" s="48" t="s">
        <v>98</v>
      </c>
      <c r="C36" s="48"/>
      <c r="D36" s="48"/>
      <c r="E36" s="48"/>
    </row>
    <row r="37" s="1" customFormat="true" ht="12.75" hidden="false" customHeight="false" outlineLevel="0" collapsed="false">
      <c r="B37" s="49" t="s">
        <v>99</v>
      </c>
      <c r="C37" s="49"/>
      <c r="D37" s="49"/>
      <c r="E37" s="49"/>
    </row>
    <row r="38" s="1" customFormat="true" ht="12.75" hidden="false" customHeight="false" outlineLevel="0" collapsed="false"/>
  </sheetData>
  <mergeCells count="10">
    <mergeCell ref="B1:G1"/>
    <mergeCell ref="B2:G2"/>
    <mergeCell ref="B3:B4"/>
    <mergeCell ref="C3:C4"/>
    <mergeCell ref="D3:E3"/>
    <mergeCell ref="F3:G3"/>
    <mergeCell ref="B34:E34"/>
    <mergeCell ref="B35:E35"/>
    <mergeCell ref="B36:E36"/>
    <mergeCell ref="B37:E37"/>
  </mergeCells>
  <printOptions headings="false" gridLines="false" gridLinesSet="true" horizontalCentered="tru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3" activeCellId="0" sqref="E23"/>
    </sheetView>
  </sheetViews>
  <sheetFormatPr defaultRowHeight="12.75" zeroHeight="false" outlineLevelRow="0" outlineLevelCol="0"/>
  <cols>
    <col collapsed="false" customWidth="true" hidden="false" outlineLevel="0" max="1" min="1" style="23" width="2.14"/>
    <col collapsed="false" customWidth="true" hidden="false" outlineLevel="0" max="2" min="2" style="23" width="99.57"/>
    <col collapsed="false" customWidth="true" hidden="false" outlineLevel="0" max="3" min="3" style="23" width="7.29"/>
    <col collapsed="false" customWidth="true" hidden="false" outlineLevel="0" max="5" min="4" style="23" width="17.71"/>
    <col collapsed="false" customWidth="true" hidden="false" outlineLevel="0" max="6" min="6" style="23" width="0.86"/>
    <col collapsed="false" customWidth="true" hidden="false" outlineLevel="0" max="1025" min="7" style="23" width="9.14"/>
  </cols>
  <sheetData>
    <row r="1" customFormat="false" ht="12.75" hidden="false" customHeight="false" outlineLevel="0" collapsed="false">
      <c r="A1" s="26" t="s">
        <v>100</v>
      </c>
    </row>
    <row r="2" customFormat="false" ht="12.75" hidden="false" customHeight="true" outlineLevel="0" collapsed="false">
      <c r="B2" s="50" t="s">
        <v>101</v>
      </c>
      <c r="C2" s="50"/>
      <c r="D2" s="50"/>
      <c r="E2" s="50"/>
    </row>
    <row r="4" customFormat="false" ht="63.75" hidden="false" customHeight="false" outlineLevel="0" collapsed="false">
      <c r="B4" s="51" t="s">
        <v>34</v>
      </c>
      <c r="C4" s="52" t="s">
        <v>35</v>
      </c>
      <c r="D4" s="53" t="s">
        <v>102</v>
      </c>
      <c r="E4" s="54" t="s">
        <v>103</v>
      </c>
    </row>
    <row r="5" customFormat="false" ht="12.75" hidden="false" customHeight="false" outlineLevel="0" collapsed="false">
      <c r="B5" s="55" t="s">
        <v>104</v>
      </c>
      <c r="C5" s="33" t="s">
        <v>105</v>
      </c>
      <c r="D5" s="56"/>
      <c r="E5" s="57"/>
    </row>
    <row r="6" customFormat="false" ht="12.75" hidden="false" customHeight="false" outlineLevel="0" collapsed="false">
      <c r="B6" s="55" t="s">
        <v>106</v>
      </c>
      <c r="C6" s="33" t="s">
        <v>107</v>
      </c>
      <c r="D6" s="56" t="n">
        <v>49696.18</v>
      </c>
      <c r="E6" s="58" t="n">
        <f aca="false">D6</f>
        <v>49696.18</v>
      </c>
    </row>
    <row r="7" customFormat="false" ht="12.75" hidden="false" customHeight="false" outlineLevel="0" collapsed="false">
      <c r="B7" s="41" t="s">
        <v>108</v>
      </c>
      <c r="C7" s="59" t="s">
        <v>109</v>
      </c>
      <c r="D7" s="60" t="n">
        <v>414.13</v>
      </c>
      <c r="E7" s="58" t="n">
        <f aca="false">D7</f>
        <v>414.13</v>
      </c>
    </row>
    <row r="8" customFormat="false" ht="12.75" hidden="false" customHeight="false" outlineLevel="0" collapsed="false">
      <c r="B8" s="41" t="s">
        <v>110</v>
      </c>
      <c r="C8" s="59" t="s">
        <v>111</v>
      </c>
      <c r="D8" s="60"/>
      <c r="E8" s="58"/>
    </row>
    <row r="9" customFormat="false" ht="12.75" hidden="false" customHeight="false" outlineLevel="0" collapsed="false">
      <c r="B9" s="41" t="s">
        <v>112</v>
      </c>
      <c r="C9" s="33" t="s">
        <v>113</v>
      </c>
      <c r="D9" s="61"/>
      <c r="E9" s="58"/>
    </row>
    <row r="10" customFormat="false" ht="12.75" hidden="false" customHeight="false" outlineLevel="0" collapsed="false">
      <c r="B10" s="41" t="s">
        <v>114</v>
      </c>
      <c r="C10" s="33" t="s">
        <v>115</v>
      </c>
      <c r="D10" s="61"/>
      <c r="E10" s="58"/>
    </row>
    <row r="11" customFormat="false" ht="12.75" hidden="false" customHeight="false" outlineLevel="0" collapsed="false">
      <c r="B11" s="41" t="s">
        <v>116</v>
      </c>
      <c r="C11" s="33" t="s">
        <v>117</v>
      </c>
      <c r="D11" s="61"/>
      <c r="E11" s="58"/>
    </row>
    <row r="12" customFormat="false" ht="12.75" hidden="false" customHeight="false" outlineLevel="0" collapsed="false">
      <c r="B12" s="41" t="s">
        <v>118</v>
      </c>
      <c r="C12" s="33" t="s">
        <v>119</v>
      </c>
      <c r="D12" s="61"/>
      <c r="E12" s="58"/>
    </row>
    <row r="13" customFormat="false" ht="12.75" hidden="false" customHeight="false" outlineLevel="0" collapsed="false">
      <c r="B13" s="41" t="s">
        <v>120</v>
      </c>
      <c r="C13" s="33" t="s">
        <v>121</v>
      </c>
      <c r="D13" s="61"/>
      <c r="E13" s="58"/>
    </row>
    <row r="14" customFormat="false" ht="12.75" hidden="false" customHeight="false" outlineLevel="0" collapsed="false">
      <c r="B14" s="41" t="s">
        <v>122</v>
      </c>
      <c r="C14" s="33" t="s">
        <v>123</v>
      </c>
      <c r="D14" s="61"/>
      <c r="E14" s="58"/>
    </row>
    <row r="15" customFormat="false" ht="12.75" hidden="false" customHeight="false" outlineLevel="0" collapsed="false">
      <c r="B15" s="41" t="s">
        <v>124</v>
      </c>
      <c r="C15" s="33" t="s">
        <v>125</v>
      </c>
      <c r="D15" s="61" t="n">
        <v>32749.97</v>
      </c>
      <c r="E15" s="58" t="n">
        <v>46800</v>
      </c>
    </row>
    <row r="16" customFormat="false" ht="12.75" hidden="false" customHeight="false" outlineLevel="0" collapsed="false">
      <c r="B16" s="41" t="s">
        <v>126</v>
      </c>
      <c r="C16" s="33" t="s">
        <v>127</v>
      </c>
      <c r="D16" s="61"/>
      <c r="E16" s="58"/>
    </row>
    <row r="17" customFormat="false" ht="12.75" hidden="false" customHeight="false" outlineLevel="0" collapsed="false">
      <c r="B17" s="41" t="s">
        <v>128</v>
      </c>
      <c r="C17" s="33" t="s">
        <v>129</v>
      </c>
      <c r="D17" s="61"/>
      <c r="E17" s="58"/>
    </row>
    <row r="18" customFormat="false" ht="12.75" hidden="false" customHeight="false" outlineLevel="0" collapsed="false">
      <c r="B18" s="41" t="s">
        <v>130</v>
      </c>
      <c r="C18" s="33" t="s">
        <v>131</v>
      </c>
      <c r="D18" s="61" t="n">
        <v>10500</v>
      </c>
      <c r="E18" s="58" t="n">
        <v>10500</v>
      </c>
    </row>
    <row r="19" customFormat="false" ht="12.75" hidden="false" customHeight="false" outlineLevel="0" collapsed="false">
      <c r="B19" s="41" t="s">
        <v>132</v>
      </c>
      <c r="C19" s="59" t="s">
        <v>133</v>
      </c>
      <c r="D19" s="62"/>
      <c r="E19" s="58"/>
    </row>
    <row r="20" customFormat="false" ht="12.75" hidden="false" customHeight="false" outlineLevel="0" collapsed="false">
      <c r="B20" s="41" t="s">
        <v>134</v>
      </c>
      <c r="C20" s="59" t="s">
        <v>135</v>
      </c>
      <c r="D20" s="60" t="n">
        <v>0</v>
      </c>
      <c r="E20" s="58" t="n">
        <v>0</v>
      </c>
    </row>
    <row r="21" customFormat="false" ht="25.5" hidden="false" customHeight="false" outlineLevel="0" collapsed="false">
      <c r="B21" s="41" t="s">
        <v>136</v>
      </c>
      <c r="C21" s="59" t="s">
        <v>137</v>
      </c>
      <c r="D21" s="60"/>
      <c r="E21" s="58"/>
    </row>
    <row r="22" customFormat="false" ht="12.75" hidden="false" customHeight="false" outlineLevel="0" collapsed="false">
      <c r="B22" s="41" t="s">
        <v>138</v>
      </c>
      <c r="C22" s="33" t="s">
        <v>139</v>
      </c>
      <c r="D22" s="56" t="n">
        <v>43459.74</v>
      </c>
      <c r="E22" s="58" t="n">
        <f aca="false">D22</f>
        <v>43459.74</v>
      </c>
    </row>
    <row r="23" customFormat="false" ht="12.75" hidden="false" customHeight="false" outlineLevel="0" collapsed="false">
      <c r="B23" s="41" t="s">
        <v>140</v>
      </c>
      <c r="C23" s="33" t="s">
        <v>141</v>
      </c>
      <c r="D23" s="56"/>
      <c r="E23" s="58"/>
    </row>
    <row r="24" customFormat="false" ht="12.75" hidden="false" customHeight="false" outlineLevel="0" collapsed="false">
      <c r="B24" s="41" t="s">
        <v>142</v>
      </c>
      <c r="C24" s="33" t="s">
        <v>143</v>
      </c>
      <c r="D24" s="56"/>
      <c r="E24" s="58"/>
    </row>
    <row r="25" customFormat="false" ht="12.75" hidden="false" customHeight="false" outlineLevel="0" collapsed="false">
      <c r="B25" s="41" t="s">
        <v>144</v>
      </c>
      <c r="C25" s="59" t="s">
        <v>145</v>
      </c>
      <c r="D25" s="60"/>
      <c r="E25" s="58"/>
    </row>
    <row r="26" customFormat="false" ht="12.75" hidden="false" customHeight="false" outlineLevel="0" collapsed="false">
      <c r="B26" s="41" t="s">
        <v>146</v>
      </c>
      <c r="C26" s="33" t="s">
        <v>147</v>
      </c>
      <c r="D26" s="63" t="n">
        <f aca="false">D22+D15+D6</f>
        <v>125905.89</v>
      </c>
      <c r="E26" s="63" t="n">
        <f aca="false">E22+E15+E6</f>
        <v>139955.92</v>
      </c>
    </row>
    <row r="27" customFormat="false" ht="12.75" hidden="false" customHeight="false" outlineLevel="0" collapsed="false">
      <c r="B27" s="23" t="s">
        <v>148</v>
      </c>
    </row>
    <row r="28" customFormat="false" ht="12.75" hidden="false" customHeight="false" outlineLevel="0" collapsed="false">
      <c r="B28" s="23" t="s">
        <v>149</v>
      </c>
    </row>
  </sheetData>
  <mergeCells count="1">
    <mergeCell ref="B2:E2"/>
  </mergeCells>
  <printOptions headings="false" gridLines="false" gridLinesSet="true" horizontalCentered="tru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Neat_Office/6.2.8.2$Windows_x86 LibreOffice_project/</Application>
  <Company>AG System Group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2008-03-14T09:45:27Z</dcterms:created>
  <dc:creator>77</dc:creator>
  <dc:description/>
  <dc:language>ru-RU</dc:language>
  <cp:lastModifiedBy>Iroda</cp:lastModifiedBy>
  <cp:lastPrinted>2018-04-13T06:01:28Z</cp:lastPrinted>
  <dcterms:modified xsi:type="dcterms:W3CDTF">2021-01-28T15:34:34Z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AG System Group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